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os" sheetId="1" state="visible" r:id="rId1"/>
    <sheet xmlns:r="http://schemas.openxmlformats.org/officeDocument/2006/relationships" name="Resultad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6F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wrapText="1"/>
    </xf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15" customWidth="1" min="2" max="2"/>
    <col width="11" customWidth="1" min="3" max="3"/>
    <col width="12" customWidth="1" min="4" max="4"/>
    <col width="7" customWidth="1" min="5" max="5"/>
    <col width="12" customWidth="1" min="6" max="6"/>
    <col width="13" customWidth="1" min="7" max="7"/>
    <col width="13" customWidth="1" min="8" max="8"/>
    <col width="12" customWidth="1" min="9" max="9"/>
  </cols>
  <sheetData>
    <row r="1">
      <c r="A1" s="1" t="inlineStr">
        <is>
          <t>ID</t>
        </is>
      </c>
      <c r="B1" s="1" t="inlineStr">
        <is>
          <t>Departamento</t>
        </is>
      </c>
      <c r="C1" s="1" t="inlineStr">
        <is>
          <t>Nivel</t>
        </is>
      </c>
      <c r="D1" s="1" t="inlineStr">
        <is>
          <t>Antigüedad (años)</t>
        </is>
      </c>
      <c r="E1" s="1" t="inlineStr">
        <is>
          <t>Edad</t>
        </is>
      </c>
      <c r="F1" s="1" t="inlineStr">
        <is>
          <t>Salario (Q)</t>
        </is>
      </c>
      <c r="G1" s="1" t="inlineStr">
        <is>
          <t>Compromiso (0-100)</t>
        </is>
      </c>
      <c r="H1" s="1" t="inlineStr">
        <is>
          <t>Ausencias (días/año)</t>
        </is>
      </c>
      <c r="I1" s="1" t="inlineStr">
        <is>
          <t>Evaluación (1-5)</t>
        </is>
      </c>
    </row>
    <row r="2">
      <c r="A2" t="n">
        <v>1</v>
      </c>
      <c r="B2" t="inlineStr">
        <is>
          <t>Ventas</t>
        </is>
      </c>
      <c r="C2" t="inlineStr">
        <is>
          <t>Operativo</t>
        </is>
      </c>
      <c r="D2" t="n">
        <v>7.5</v>
      </c>
      <c r="E2" t="n">
        <v>44</v>
      </c>
      <c r="F2" t="n">
        <v>10950</v>
      </c>
      <c r="G2" t="n">
        <v>30</v>
      </c>
      <c r="H2" t="n">
        <v>6</v>
      </c>
      <c r="I2" t="n">
        <v>3</v>
      </c>
    </row>
    <row r="3">
      <c r="A3" t="n">
        <v>2</v>
      </c>
      <c r="B3" t="inlineStr">
        <is>
          <t>Reparto</t>
        </is>
      </c>
      <c r="C3" t="inlineStr">
        <is>
          <t>Operativo</t>
        </is>
      </c>
      <c r="D3" t="n">
        <v>6</v>
      </c>
      <c r="E3" t="n">
        <v>30</v>
      </c>
      <c r="F3" t="n">
        <v>6500</v>
      </c>
      <c r="G3" t="n">
        <v>35</v>
      </c>
      <c r="H3" t="n">
        <v>4</v>
      </c>
      <c r="I3" t="n">
        <v>4</v>
      </c>
    </row>
    <row r="4">
      <c r="A4" t="n">
        <v>3</v>
      </c>
      <c r="B4" t="inlineStr">
        <is>
          <t>Reparto</t>
        </is>
      </c>
      <c r="C4" t="inlineStr">
        <is>
          <t>Supervisor</t>
        </is>
      </c>
      <c r="D4" t="n">
        <v>9</v>
      </c>
      <c r="E4" t="n">
        <v>40</v>
      </c>
      <c r="F4" t="n">
        <v>14550</v>
      </c>
      <c r="G4" t="n">
        <v>78</v>
      </c>
      <c r="H4" t="n">
        <v>3</v>
      </c>
      <c r="I4" t="n">
        <v>5</v>
      </c>
    </row>
    <row r="5">
      <c r="A5" t="n">
        <v>4</v>
      </c>
      <c r="B5" t="inlineStr">
        <is>
          <t>Ventas</t>
        </is>
      </c>
      <c r="C5" t="inlineStr">
        <is>
          <t>Operativo</t>
        </is>
      </c>
      <c r="D5" t="n">
        <v>6.2</v>
      </c>
      <c r="E5" t="n">
        <v>37</v>
      </c>
      <c r="F5" t="n">
        <v>7150</v>
      </c>
      <c r="G5" t="n">
        <v>50</v>
      </c>
      <c r="H5" t="n">
        <v>3</v>
      </c>
      <c r="I5" t="n">
        <v>4</v>
      </c>
    </row>
    <row r="6">
      <c r="A6" t="n">
        <v>5</v>
      </c>
      <c r="B6" t="inlineStr">
        <is>
          <t>Ventas</t>
        </is>
      </c>
      <c r="C6" t="inlineStr">
        <is>
          <t>Operativo</t>
        </is>
      </c>
      <c r="D6" t="n">
        <v>6.1</v>
      </c>
      <c r="E6" t="n">
        <v>32</v>
      </c>
      <c r="F6" t="n">
        <v>9300</v>
      </c>
      <c r="G6" t="n">
        <v>70</v>
      </c>
      <c r="H6" t="n">
        <v>6</v>
      </c>
      <c r="I6" t="n">
        <v>5</v>
      </c>
    </row>
    <row r="7">
      <c r="A7" t="n">
        <v>6</v>
      </c>
      <c r="B7" t="inlineStr">
        <is>
          <t>Ventas</t>
        </is>
      </c>
      <c r="C7" t="inlineStr">
        <is>
          <t>Operativo</t>
        </is>
      </c>
      <c r="D7" t="n">
        <v>12.6</v>
      </c>
      <c r="E7" t="n">
        <v>43</v>
      </c>
      <c r="F7" t="n">
        <v>11400</v>
      </c>
      <c r="G7" t="n">
        <v>58</v>
      </c>
      <c r="H7" t="n">
        <v>2</v>
      </c>
      <c r="I7" t="n">
        <v>4</v>
      </c>
    </row>
    <row r="8">
      <c r="A8" t="n">
        <v>7</v>
      </c>
      <c r="B8" t="inlineStr">
        <is>
          <t>Bodega</t>
        </is>
      </c>
      <c r="C8" t="inlineStr">
        <is>
          <t>Operativo</t>
        </is>
      </c>
      <c r="D8" t="n">
        <v>5.6</v>
      </c>
      <c r="E8" t="n">
        <v>23</v>
      </c>
      <c r="F8" t="n">
        <v>6650</v>
      </c>
      <c r="G8" t="n">
        <v>67</v>
      </c>
      <c r="H8" t="n">
        <v>2</v>
      </c>
      <c r="I8" t="n">
        <v>4</v>
      </c>
    </row>
    <row r="9">
      <c r="A9" t="n">
        <v>8</v>
      </c>
      <c r="B9" t="inlineStr">
        <is>
          <t>Administración</t>
        </is>
      </c>
      <c r="C9" t="inlineStr">
        <is>
          <t>Operativo</t>
        </is>
      </c>
      <c r="D9" t="n">
        <v>0.9</v>
      </c>
      <c r="E9" t="n">
        <v>33</v>
      </c>
      <c r="F9" t="n">
        <v>5350</v>
      </c>
      <c r="G9" t="n">
        <v>65</v>
      </c>
      <c r="H9" t="n">
        <v>3</v>
      </c>
      <c r="I9" t="n">
        <v>4</v>
      </c>
    </row>
    <row r="10">
      <c r="A10" t="n">
        <v>9</v>
      </c>
      <c r="B10" t="inlineStr">
        <is>
          <t>Ventas</t>
        </is>
      </c>
      <c r="C10" t="inlineStr">
        <is>
          <t>Operativo</t>
        </is>
      </c>
      <c r="D10" t="n">
        <v>9.199999999999999</v>
      </c>
      <c r="E10" t="n">
        <v>38</v>
      </c>
      <c r="F10" t="n">
        <v>10800</v>
      </c>
      <c r="G10" t="n">
        <v>33</v>
      </c>
      <c r="H10" t="n">
        <v>4</v>
      </c>
      <c r="I10" t="n">
        <v>4</v>
      </c>
    </row>
    <row r="11">
      <c r="A11" t="n">
        <v>10</v>
      </c>
      <c r="B11" t="inlineStr">
        <is>
          <t>Administración</t>
        </is>
      </c>
      <c r="C11" t="inlineStr">
        <is>
          <t>Supervisor</t>
        </is>
      </c>
      <c r="D11" t="n">
        <v>8.199999999999999</v>
      </c>
      <c r="E11" t="n">
        <v>37</v>
      </c>
      <c r="F11" t="n">
        <v>14800</v>
      </c>
      <c r="G11" t="n">
        <v>65</v>
      </c>
      <c r="H11" t="n">
        <v>2</v>
      </c>
      <c r="I11" t="n">
        <v>5</v>
      </c>
    </row>
    <row r="12">
      <c r="A12" t="n">
        <v>11</v>
      </c>
      <c r="B12" t="inlineStr">
        <is>
          <t>Bodega</t>
        </is>
      </c>
      <c r="C12" t="inlineStr">
        <is>
          <t>Operativo</t>
        </is>
      </c>
      <c r="D12" t="n">
        <v>2.6</v>
      </c>
      <c r="E12" t="n">
        <v>29</v>
      </c>
      <c r="F12" t="n">
        <v>5700</v>
      </c>
      <c r="G12" t="n">
        <v>62</v>
      </c>
      <c r="H12" t="n">
        <v>2</v>
      </c>
      <c r="I12" t="n">
        <v>4</v>
      </c>
    </row>
    <row r="13">
      <c r="A13" t="n">
        <v>12</v>
      </c>
      <c r="B13" t="inlineStr">
        <is>
          <t>Reparto</t>
        </is>
      </c>
      <c r="C13" t="inlineStr">
        <is>
          <t>Operativo</t>
        </is>
      </c>
      <c r="D13" t="n">
        <v>3.2</v>
      </c>
      <c r="E13" t="n">
        <v>29</v>
      </c>
      <c r="F13" t="n">
        <v>6400</v>
      </c>
      <c r="G13" t="n">
        <v>74</v>
      </c>
      <c r="H13" t="n">
        <v>4</v>
      </c>
      <c r="I13" t="n">
        <v>4</v>
      </c>
    </row>
    <row r="14">
      <c r="A14" t="n">
        <v>13</v>
      </c>
      <c r="B14" t="inlineStr">
        <is>
          <t>Administración</t>
        </is>
      </c>
      <c r="C14" t="inlineStr">
        <is>
          <t>Operativo</t>
        </is>
      </c>
      <c r="D14" t="n">
        <v>1.6</v>
      </c>
      <c r="E14" t="n">
        <v>20</v>
      </c>
      <c r="F14" t="n">
        <v>7950</v>
      </c>
      <c r="G14" t="n">
        <v>64</v>
      </c>
      <c r="H14" t="n">
        <v>1</v>
      </c>
      <c r="I14" t="n">
        <v>3</v>
      </c>
    </row>
    <row r="15">
      <c r="A15" t="n">
        <v>14</v>
      </c>
      <c r="B15" t="inlineStr">
        <is>
          <t>Ventas</t>
        </is>
      </c>
      <c r="C15" t="inlineStr">
        <is>
          <t>Supervisor</t>
        </is>
      </c>
      <c r="D15" t="n">
        <v>3.9</v>
      </c>
      <c r="E15" t="n">
        <v>34</v>
      </c>
      <c r="F15" t="n">
        <v>14050</v>
      </c>
      <c r="G15" t="n">
        <v>58</v>
      </c>
      <c r="H15" t="n">
        <v>3</v>
      </c>
      <c r="I15" t="n">
        <v>4</v>
      </c>
    </row>
    <row r="16">
      <c r="A16" t="n">
        <v>15</v>
      </c>
      <c r="B16" t="inlineStr">
        <is>
          <t>Bodega</t>
        </is>
      </c>
      <c r="C16" t="inlineStr">
        <is>
          <t>Supervisor</t>
        </is>
      </c>
      <c r="D16" t="n">
        <v>2.3</v>
      </c>
      <c r="E16" t="n">
        <v>31</v>
      </c>
      <c r="F16" t="n">
        <v>13250</v>
      </c>
      <c r="G16" t="n">
        <v>72</v>
      </c>
      <c r="H16" t="n">
        <v>3</v>
      </c>
      <c r="I16" t="n">
        <v>5</v>
      </c>
    </row>
    <row r="17">
      <c r="A17" t="n">
        <v>16</v>
      </c>
      <c r="B17" t="inlineStr">
        <is>
          <t>Ventas</t>
        </is>
      </c>
      <c r="C17" t="inlineStr">
        <is>
          <t>Operativo</t>
        </is>
      </c>
      <c r="D17" t="n">
        <v>8.9</v>
      </c>
      <c r="E17" t="n">
        <v>44</v>
      </c>
      <c r="F17" t="n">
        <v>9200</v>
      </c>
      <c r="G17" t="n">
        <v>54</v>
      </c>
      <c r="H17" t="n">
        <v>3</v>
      </c>
      <c r="I17" t="n">
        <v>3</v>
      </c>
    </row>
    <row r="18">
      <c r="A18" t="n">
        <v>17</v>
      </c>
      <c r="B18" t="inlineStr">
        <is>
          <t>Bodega</t>
        </is>
      </c>
      <c r="C18" t="inlineStr">
        <is>
          <t>Operativo</t>
        </is>
      </c>
      <c r="D18" t="n">
        <v>6.2</v>
      </c>
      <c r="E18" t="n">
        <v>30</v>
      </c>
      <c r="F18" t="n">
        <v>9950</v>
      </c>
      <c r="G18" t="n">
        <v>73</v>
      </c>
      <c r="H18" t="n">
        <v>3</v>
      </c>
      <c r="I18" t="n">
        <v>4</v>
      </c>
    </row>
    <row r="19">
      <c r="A19" t="n">
        <v>18</v>
      </c>
      <c r="B19" t="inlineStr">
        <is>
          <t>Ventas</t>
        </is>
      </c>
      <c r="C19" t="inlineStr">
        <is>
          <t>Operativo</t>
        </is>
      </c>
      <c r="D19" t="n">
        <v>12.4</v>
      </c>
      <c r="E19" t="n">
        <v>39</v>
      </c>
      <c r="F19" t="n">
        <v>10900</v>
      </c>
      <c r="G19" t="n">
        <v>75</v>
      </c>
      <c r="H19" t="n">
        <v>2</v>
      </c>
      <c r="I19" t="n">
        <v>5</v>
      </c>
    </row>
    <row r="20">
      <c r="A20" t="n">
        <v>19</v>
      </c>
      <c r="B20" t="inlineStr">
        <is>
          <t>Ventas</t>
        </is>
      </c>
      <c r="C20" t="inlineStr">
        <is>
          <t>Jefe</t>
        </is>
      </c>
      <c r="D20" t="n">
        <v>8.699999999999999</v>
      </c>
      <c r="E20" t="n">
        <v>41</v>
      </c>
      <c r="F20" t="n">
        <v>17450</v>
      </c>
      <c r="G20" t="n">
        <v>67</v>
      </c>
      <c r="H20" t="n">
        <v>4</v>
      </c>
      <c r="I20" t="n">
        <v>4</v>
      </c>
    </row>
    <row r="21">
      <c r="A21" t="n">
        <v>20</v>
      </c>
      <c r="B21" t="inlineStr">
        <is>
          <t>Ventas</t>
        </is>
      </c>
      <c r="C21" t="inlineStr">
        <is>
          <t>Supervisor</t>
        </is>
      </c>
      <c r="D21" t="n">
        <v>7.3</v>
      </c>
      <c r="E21" t="n">
        <v>31</v>
      </c>
      <c r="F21" t="n">
        <v>12000</v>
      </c>
      <c r="G21" t="n">
        <v>72</v>
      </c>
      <c r="H21" t="n">
        <v>0</v>
      </c>
      <c r="I21" t="n">
        <v>4</v>
      </c>
    </row>
    <row r="22">
      <c r="A22" t="n">
        <v>21</v>
      </c>
      <c r="B22" t="inlineStr">
        <is>
          <t>Bodega</t>
        </is>
      </c>
      <c r="C22" t="inlineStr">
        <is>
          <t>Operativo</t>
        </is>
      </c>
      <c r="D22" t="n">
        <v>0.4</v>
      </c>
      <c r="E22" t="n">
        <v>32</v>
      </c>
      <c r="F22" t="n">
        <v>6600</v>
      </c>
      <c r="G22" t="n">
        <v>62</v>
      </c>
      <c r="H22" t="n">
        <v>1</v>
      </c>
      <c r="I22" t="n">
        <v>4</v>
      </c>
    </row>
    <row r="23">
      <c r="A23" t="n">
        <v>22</v>
      </c>
      <c r="B23" t="inlineStr">
        <is>
          <t>Ventas</t>
        </is>
      </c>
      <c r="C23" t="inlineStr">
        <is>
          <t>Operativo</t>
        </is>
      </c>
      <c r="D23" t="n">
        <v>4.9</v>
      </c>
      <c r="E23" t="n">
        <v>36</v>
      </c>
      <c r="F23" t="n">
        <v>7950</v>
      </c>
      <c r="G23" t="n">
        <v>56</v>
      </c>
      <c r="H23" t="n">
        <v>5</v>
      </c>
      <c r="I23" t="n">
        <v>4</v>
      </c>
    </row>
    <row r="24">
      <c r="A24" t="n">
        <v>23</v>
      </c>
      <c r="B24" t="inlineStr">
        <is>
          <t>Administración</t>
        </is>
      </c>
      <c r="C24" t="inlineStr">
        <is>
          <t>Jefe</t>
        </is>
      </c>
      <c r="D24" t="n">
        <v>2.5</v>
      </c>
      <c r="E24" t="n">
        <v>24</v>
      </c>
      <c r="F24" t="n">
        <v>16950</v>
      </c>
      <c r="G24" t="n">
        <v>79</v>
      </c>
      <c r="H24" t="n">
        <v>2</v>
      </c>
      <c r="I24" t="n">
        <v>5</v>
      </c>
    </row>
    <row r="25">
      <c r="A25" t="n">
        <v>24</v>
      </c>
      <c r="B25" t="inlineStr">
        <is>
          <t>Bodega</t>
        </is>
      </c>
      <c r="C25" t="inlineStr">
        <is>
          <t>Operativo</t>
        </is>
      </c>
      <c r="D25" t="n">
        <v>2</v>
      </c>
      <c r="E25" t="n">
        <v>30</v>
      </c>
      <c r="F25" t="n">
        <v>6050</v>
      </c>
      <c r="G25" t="n">
        <v>70</v>
      </c>
      <c r="H25" t="n">
        <v>2</v>
      </c>
      <c r="I25" t="n">
        <v>4</v>
      </c>
    </row>
    <row r="26">
      <c r="A26" t="n">
        <v>25</v>
      </c>
      <c r="B26" t="inlineStr">
        <is>
          <t>Bodega</t>
        </is>
      </c>
      <c r="C26" t="inlineStr">
        <is>
          <t>Supervisor</t>
        </is>
      </c>
      <c r="D26" t="n">
        <v>2</v>
      </c>
      <c r="E26" t="n">
        <v>29</v>
      </c>
      <c r="F26" t="n">
        <v>8300</v>
      </c>
      <c r="G26" t="n">
        <v>68</v>
      </c>
      <c r="H26" t="n">
        <v>1</v>
      </c>
      <c r="I26" t="n">
        <v>3</v>
      </c>
    </row>
    <row r="27">
      <c r="A27" t="n">
        <v>26</v>
      </c>
      <c r="B27" t="inlineStr">
        <is>
          <t>Bodega</t>
        </is>
      </c>
      <c r="C27" t="inlineStr">
        <is>
          <t>Operativo</t>
        </is>
      </c>
      <c r="D27" t="n">
        <v>0.5</v>
      </c>
      <c r="E27" t="n">
        <v>31</v>
      </c>
      <c r="F27" t="n">
        <v>5700</v>
      </c>
      <c r="G27" t="n">
        <v>92</v>
      </c>
      <c r="H27" t="n">
        <v>1</v>
      </c>
      <c r="I27" t="n">
        <v>5</v>
      </c>
    </row>
    <row r="28">
      <c r="A28" t="n">
        <v>27</v>
      </c>
      <c r="B28" t="inlineStr">
        <is>
          <t>Reparto</t>
        </is>
      </c>
      <c r="C28" t="inlineStr">
        <is>
          <t>Operativo</t>
        </is>
      </c>
      <c r="D28" t="n">
        <v>5.4</v>
      </c>
      <c r="E28" t="n">
        <v>25</v>
      </c>
      <c r="F28" t="n">
        <v>7350</v>
      </c>
      <c r="G28" t="n">
        <v>65</v>
      </c>
      <c r="H28" t="n">
        <v>1</v>
      </c>
      <c r="I28" t="n">
        <v>5</v>
      </c>
    </row>
    <row r="29">
      <c r="A29" t="n">
        <v>28</v>
      </c>
      <c r="B29" t="inlineStr">
        <is>
          <t>Bodega</t>
        </is>
      </c>
      <c r="C29" t="inlineStr">
        <is>
          <t>Operativo</t>
        </is>
      </c>
      <c r="D29" t="n">
        <v>4.6</v>
      </c>
      <c r="E29" t="n">
        <v>38</v>
      </c>
      <c r="F29" t="n">
        <v>4950</v>
      </c>
      <c r="G29" t="n">
        <v>55</v>
      </c>
      <c r="H29" t="n">
        <v>4</v>
      </c>
      <c r="I29" t="n">
        <v>4</v>
      </c>
    </row>
    <row r="30">
      <c r="A30" t="n">
        <v>29</v>
      </c>
      <c r="B30" t="inlineStr">
        <is>
          <t>Bodega</t>
        </is>
      </c>
      <c r="C30" t="inlineStr">
        <is>
          <t>Operativo</t>
        </is>
      </c>
      <c r="D30" t="n">
        <v>12.8</v>
      </c>
      <c r="E30" t="n">
        <v>52</v>
      </c>
      <c r="F30" t="n">
        <v>11100</v>
      </c>
      <c r="G30" t="n">
        <v>52</v>
      </c>
      <c r="H30" t="n">
        <v>5</v>
      </c>
      <c r="I30" t="n">
        <v>5</v>
      </c>
    </row>
    <row r="31">
      <c r="A31" t="n">
        <v>30</v>
      </c>
      <c r="B31" t="inlineStr">
        <is>
          <t>Ventas</t>
        </is>
      </c>
      <c r="C31" t="inlineStr">
        <is>
          <t>Operativo</t>
        </is>
      </c>
      <c r="D31" t="n">
        <v>2.9</v>
      </c>
      <c r="E31" t="n">
        <v>39</v>
      </c>
      <c r="F31" t="n">
        <v>7300</v>
      </c>
      <c r="G31" t="n">
        <v>51</v>
      </c>
      <c r="H31" t="n">
        <v>4</v>
      </c>
      <c r="I31" t="n">
        <v>4</v>
      </c>
    </row>
    <row r="32">
      <c r="A32" t="n">
        <v>31</v>
      </c>
      <c r="B32" t="inlineStr">
        <is>
          <t>Administración</t>
        </is>
      </c>
      <c r="C32" t="inlineStr">
        <is>
          <t>Operativo</t>
        </is>
      </c>
      <c r="D32" t="n">
        <v>5.3</v>
      </c>
      <c r="E32" t="n">
        <v>37</v>
      </c>
      <c r="F32" t="n">
        <v>7000</v>
      </c>
      <c r="G32" t="n">
        <v>70</v>
      </c>
      <c r="H32" t="n">
        <v>3</v>
      </c>
      <c r="I32" t="n">
        <v>4</v>
      </c>
    </row>
    <row r="33">
      <c r="A33" t="n">
        <v>32</v>
      </c>
      <c r="B33" t="inlineStr">
        <is>
          <t>Reparto</t>
        </is>
      </c>
      <c r="C33" t="inlineStr">
        <is>
          <t>Operativo</t>
        </is>
      </c>
      <c r="D33" t="n">
        <v>4.6</v>
      </c>
      <c r="E33" t="n">
        <v>29</v>
      </c>
      <c r="F33" t="n">
        <v>8200</v>
      </c>
      <c r="G33" t="n">
        <v>84</v>
      </c>
      <c r="H33" t="n">
        <v>0</v>
      </c>
      <c r="I33" t="n">
        <v>5</v>
      </c>
    </row>
    <row r="34">
      <c r="A34" t="n">
        <v>33</v>
      </c>
      <c r="B34" t="inlineStr">
        <is>
          <t>Reparto</t>
        </is>
      </c>
      <c r="C34" t="inlineStr">
        <is>
          <t>Operativo</t>
        </is>
      </c>
      <c r="D34" t="n">
        <v>8.699999999999999</v>
      </c>
      <c r="E34" t="n">
        <v>48</v>
      </c>
      <c r="F34" t="n">
        <v>10200</v>
      </c>
      <c r="G34" t="n">
        <v>61</v>
      </c>
      <c r="H34" t="n">
        <v>3</v>
      </c>
      <c r="I34" t="n">
        <v>5</v>
      </c>
    </row>
    <row r="35">
      <c r="A35" t="n">
        <v>34</v>
      </c>
      <c r="B35" t="inlineStr">
        <is>
          <t>Reparto</t>
        </is>
      </c>
      <c r="C35" t="inlineStr">
        <is>
          <t>Operativo</t>
        </is>
      </c>
      <c r="D35" t="n">
        <v>1</v>
      </c>
      <c r="E35" t="n">
        <v>36</v>
      </c>
      <c r="F35" t="n">
        <v>4400</v>
      </c>
      <c r="G35" t="n">
        <v>45</v>
      </c>
      <c r="H35" t="n">
        <v>3</v>
      </c>
      <c r="I35" t="n">
        <v>3</v>
      </c>
    </row>
    <row r="36">
      <c r="A36" t="n">
        <v>35</v>
      </c>
      <c r="B36" t="inlineStr">
        <is>
          <t>Bodega</t>
        </is>
      </c>
      <c r="C36" t="inlineStr">
        <is>
          <t>Operativo</t>
        </is>
      </c>
      <c r="D36" t="n">
        <v>6.5</v>
      </c>
      <c r="E36" t="n">
        <v>36</v>
      </c>
      <c r="F36" t="n">
        <v>7500</v>
      </c>
      <c r="G36" t="n">
        <v>46</v>
      </c>
      <c r="H36" t="n">
        <v>6</v>
      </c>
      <c r="I36" t="n">
        <v>4</v>
      </c>
    </row>
    <row r="37">
      <c r="A37" t="n">
        <v>36</v>
      </c>
      <c r="B37" t="inlineStr">
        <is>
          <t>Bodega</t>
        </is>
      </c>
      <c r="C37" t="inlineStr">
        <is>
          <t>Jefe</t>
        </is>
      </c>
      <c r="D37" t="n">
        <v>9.199999999999999</v>
      </c>
      <c r="E37" t="n">
        <v>37</v>
      </c>
      <c r="F37" t="n">
        <v>19900</v>
      </c>
      <c r="G37" t="n">
        <v>74</v>
      </c>
      <c r="H37" t="n">
        <v>2</v>
      </c>
      <c r="I37" t="n">
        <v>5</v>
      </c>
    </row>
    <row r="38">
      <c r="A38" t="n">
        <v>37</v>
      </c>
      <c r="B38" t="inlineStr">
        <is>
          <t>Bodega</t>
        </is>
      </c>
      <c r="C38" t="inlineStr">
        <is>
          <t>Operativo</t>
        </is>
      </c>
      <c r="D38" t="n">
        <v>8.9</v>
      </c>
      <c r="E38" t="n">
        <v>40</v>
      </c>
      <c r="F38" t="n">
        <v>8150</v>
      </c>
      <c r="G38" t="n">
        <v>69</v>
      </c>
      <c r="H38" t="n">
        <v>3</v>
      </c>
      <c r="I38" t="n">
        <v>4</v>
      </c>
    </row>
    <row r="39">
      <c r="A39" t="n">
        <v>38</v>
      </c>
      <c r="B39" t="inlineStr">
        <is>
          <t>Ventas</t>
        </is>
      </c>
      <c r="C39" t="inlineStr">
        <is>
          <t>Operativo</t>
        </is>
      </c>
      <c r="D39" t="n">
        <v>4.5</v>
      </c>
      <c r="E39" t="n">
        <v>32</v>
      </c>
      <c r="F39" t="n">
        <v>6900</v>
      </c>
      <c r="G39" t="n">
        <v>73</v>
      </c>
      <c r="H39" t="n">
        <v>4</v>
      </c>
      <c r="I39" t="n">
        <v>4</v>
      </c>
    </row>
    <row r="40">
      <c r="A40" t="n">
        <v>39</v>
      </c>
      <c r="B40" t="inlineStr">
        <is>
          <t>Bodega</t>
        </is>
      </c>
      <c r="C40" t="inlineStr">
        <is>
          <t>Supervisor</t>
        </is>
      </c>
      <c r="D40" t="n">
        <v>9.1</v>
      </c>
      <c r="E40" t="n">
        <v>42</v>
      </c>
      <c r="F40" t="n">
        <v>12200</v>
      </c>
      <c r="G40" t="n">
        <v>83</v>
      </c>
      <c r="H40" t="n">
        <v>2</v>
      </c>
      <c r="I40" t="n">
        <v>4</v>
      </c>
    </row>
    <row r="41">
      <c r="A41" t="n">
        <v>40</v>
      </c>
      <c r="B41" t="inlineStr">
        <is>
          <t>Reparto</t>
        </is>
      </c>
      <c r="C41" t="inlineStr">
        <is>
          <t>Operativo</t>
        </is>
      </c>
      <c r="D41" t="n">
        <v>4.7</v>
      </c>
      <c r="E41" t="n">
        <v>33</v>
      </c>
      <c r="F41" t="n">
        <v>4550</v>
      </c>
      <c r="G41" t="n">
        <v>69</v>
      </c>
      <c r="H41" t="n">
        <v>1</v>
      </c>
      <c r="I41" t="n">
        <v>4</v>
      </c>
    </row>
    <row r="42">
      <c r="A42" t="n">
        <v>41</v>
      </c>
      <c r="B42" t="inlineStr">
        <is>
          <t>Reparto</t>
        </is>
      </c>
      <c r="C42" t="inlineStr">
        <is>
          <t>Operativo</t>
        </is>
      </c>
      <c r="D42" t="n">
        <v>2.3</v>
      </c>
      <c r="E42" t="n">
        <v>25</v>
      </c>
      <c r="F42" t="n">
        <v>7100</v>
      </c>
      <c r="G42" t="n">
        <v>69</v>
      </c>
      <c r="H42" t="n">
        <v>3</v>
      </c>
      <c r="I42" t="n">
        <v>4</v>
      </c>
    </row>
    <row r="43">
      <c r="A43" t="n">
        <v>42</v>
      </c>
      <c r="B43" t="inlineStr">
        <is>
          <t>Ventas</t>
        </is>
      </c>
      <c r="C43" t="inlineStr">
        <is>
          <t>Operativo</t>
        </is>
      </c>
      <c r="D43" t="n">
        <v>3.1</v>
      </c>
      <c r="E43" t="n">
        <v>24</v>
      </c>
      <c r="F43" t="n">
        <v>8500</v>
      </c>
      <c r="G43" t="n">
        <v>79</v>
      </c>
      <c r="H43" t="n">
        <v>3</v>
      </c>
      <c r="I43" t="n">
        <v>5</v>
      </c>
    </row>
    <row r="44">
      <c r="A44" t="n">
        <v>43</v>
      </c>
      <c r="B44" t="inlineStr">
        <is>
          <t>Ventas</t>
        </is>
      </c>
      <c r="C44" t="inlineStr">
        <is>
          <t>Operativo</t>
        </is>
      </c>
      <c r="D44" t="n">
        <v>11.5</v>
      </c>
      <c r="E44" t="n">
        <v>38</v>
      </c>
      <c r="F44" t="n">
        <v>13600</v>
      </c>
      <c r="G44" t="n">
        <v>84</v>
      </c>
      <c r="H44" t="n">
        <v>4</v>
      </c>
      <c r="I44" t="n">
        <v>3</v>
      </c>
    </row>
    <row r="45">
      <c r="A45" t="n">
        <v>44</v>
      </c>
      <c r="B45" t="inlineStr">
        <is>
          <t>Bodega</t>
        </is>
      </c>
      <c r="C45" t="inlineStr">
        <is>
          <t>Operativo</t>
        </is>
      </c>
      <c r="D45" t="n">
        <v>6</v>
      </c>
      <c r="E45" t="n">
        <v>27</v>
      </c>
      <c r="F45" t="n">
        <v>8550</v>
      </c>
      <c r="G45" t="n">
        <v>49</v>
      </c>
      <c r="H45" t="n">
        <v>4</v>
      </c>
      <c r="I45" t="n">
        <v>4</v>
      </c>
    </row>
    <row r="46">
      <c r="A46" t="n">
        <v>45</v>
      </c>
      <c r="B46" t="inlineStr">
        <is>
          <t>Administración</t>
        </is>
      </c>
      <c r="C46" t="inlineStr">
        <is>
          <t>Jefe</t>
        </is>
      </c>
      <c r="D46" t="n">
        <v>12</v>
      </c>
      <c r="E46" t="n">
        <v>42</v>
      </c>
      <c r="F46" t="n">
        <v>27500</v>
      </c>
      <c r="G46" t="n">
        <v>87</v>
      </c>
      <c r="H46" t="n">
        <v>3</v>
      </c>
      <c r="I46" t="n">
        <v>4</v>
      </c>
    </row>
    <row r="47">
      <c r="A47" t="n">
        <v>46</v>
      </c>
      <c r="B47" t="inlineStr">
        <is>
          <t>Ventas</t>
        </is>
      </c>
      <c r="C47" t="inlineStr">
        <is>
          <t>Operativo</t>
        </is>
      </c>
      <c r="D47" t="n">
        <v>6.3</v>
      </c>
      <c r="E47" t="n">
        <v>38</v>
      </c>
      <c r="F47" t="n">
        <v>7300</v>
      </c>
      <c r="G47" t="n">
        <v>61</v>
      </c>
      <c r="H47" t="n">
        <v>5</v>
      </c>
      <c r="I47" t="n">
        <v>5</v>
      </c>
    </row>
    <row r="48">
      <c r="A48" t="n">
        <v>47</v>
      </c>
      <c r="B48" t="inlineStr">
        <is>
          <t>Ventas</t>
        </is>
      </c>
      <c r="C48" t="inlineStr">
        <is>
          <t>Operativo</t>
        </is>
      </c>
      <c r="D48" t="n">
        <v>3.3</v>
      </c>
      <c r="E48" t="n">
        <v>36</v>
      </c>
      <c r="F48" t="n">
        <v>5650</v>
      </c>
      <c r="G48" t="n">
        <v>57</v>
      </c>
      <c r="H48" t="n">
        <v>4</v>
      </c>
      <c r="I48" t="n">
        <v>4</v>
      </c>
    </row>
    <row r="49">
      <c r="A49" t="n">
        <v>48</v>
      </c>
      <c r="B49" t="inlineStr">
        <is>
          <t>Reparto</t>
        </is>
      </c>
      <c r="C49" t="inlineStr">
        <is>
          <t>Operativo</t>
        </is>
      </c>
      <c r="D49" t="n">
        <v>17.8</v>
      </c>
      <c r="E49" t="n">
        <v>44</v>
      </c>
      <c r="F49" t="n">
        <v>15500</v>
      </c>
      <c r="G49" t="n">
        <v>65</v>
      </c>
      <c r="H49" t="n">
        <v>4</v>
      </c>
      <c r="I49" t="n">
        <v>4</v>
      </c>
    </row>
    <row r="50">
      <c r="A50" t="n">
        <v>49</v>
      </c>
      <c r="B50" t="inlineStr">
        <is>
          <t>Bodega</t>
        </is>
      </c>
      <c r="C50" t="inlineStr">
        <is>
          <t>Operativo</t>
        </is>
      </c>
      <c r="D50" t="n">
        <v>2.2</v>
      </c>
      <c r="E50" t="n">
        <v>28</v>
      </c>
      <c r="F50" t="n">
        <v>7900</v>
      </c>
      <c r="G50" t="n">
        <v>63</v>
      </c>
      <c r="H50" t="n">
        <v>3</v>
      </c>
      <c r="I50" t="n">
        <v>4</v>
      </c>
    </row>
    <row r="51">
      <c r="A51" t="n">
        <v>50</v>
      </c>
      <c r="B51" t="inlineStr">
        <is>
          <t>Administración</t>
        </is>
      </c>
      <c r="C51" t="inlineStr">
        <is>
          <t>Jefe</t>
        </is>
      </c>
      <c r="D51" t="n">
        <v>5.3</v>
      </c>
      <c r="E51" t="n">
        <v>29</v>
      </c>
      <c r="F51" t="n">
        <v>17500</v>
      </c>
      <c r="G51" t="n">
        <v>75</v>
      </c>
      <c r="H51" t="n">
        <v>4</v>
      </c>
      <c r="I51" t="n">
        <v>4</v>
      </c>
    </row>
    <row r="52">
      <c r="A52" t="n">
        <v>51</v>
      </c>
      <c r="B52" t="inlineStr">
        <is>
          <t>Reparto</t>
        </is>
      </c>
      <c r="C52" t="inlineStr">
        <is>
          <t>Operativo</t>
        </is>
      </c>
      <c r="D52" t="n">
        <v>1.2</v>
      </c>
      <c r="E52" t="n">
        <v>31</v>
      </c>
      <c r="F52" t="n">
        <v>7350</v>
      </c>
      <c r="G52" t="n">
        <v>63</v>
      </c>
      <c r="H52" t="n">
        <v>3</v>
      </c>
      <c r="I52" t="n">
        <v>5</v>
      </c>
    </row>
    <row r="53">
      <c r="A53" t="n">
        <v>52</v>
      </c>
      <c r="B53" t="inlineStr">
        <is>
          <t>Reparto</t>
        </is>
      </c>
      <c r="C53" t="inlineStr">
        <is>
          <t>Operativo</t>
        </is>
      </c>
      <c r="D53" t="n">
        <v>4.8</v>
      </c>
      <c r="E53" t="n">
        <v>34</v>
      </c>
      <c r="F53" t="n">
        <v>6550</v>
      </c>
      <c r="G53" t="n">
        <v>71</v>
      </c>
      <c r="H53" t="n">
        <v>2</v>
      </c>
      <c r="I53" t="n">
        <v>4</v>
      </c>
    </row>
    <row r="54">
      <c r="A54" t="n">
        <v>53</v>
      </c>
      <c r="B54" t="inlineStr">
        <is>
          <t>Ventas</t>
        </is>
      </c>
      <c r="C54" t="inlineStr">
        <is>
          <t>Operativo</t>
        </is>
      </c>
      <c r="D54" t="n">
        <v>1.5</v>
      </c>
      <c r="E54" t="n">
        <v>32</v>
      </c>
      <c r="F54" t="n">
        <v>4000</v>
      </c>
      <c r="G54" t="n">
        <v>76</v>
      </c>
      <c r="H54" t="n">
        <v>1</v>
      </c>
      <c r="I54" t="n">
        <v>4</v>
      </c>
    </row>
    <row r="55">
      <c r="A55" t="n">
        <v>54</v>
      </c>
      <c r="B55" t="inlineStr">
        <is>
          <t>Ventas</t>
        </is>
      </c>
      <c r="C55" t="inlineStr">
        <is>
          <t>Operativo</t>
        </is>
      </c>
      <c r="D55" t="n">
        <v>1.8</v>
      </c>
      <c r="E55" t="n">
        <v>29</v>
      </c>
      <c r="F55" t="n">
        <v>4000</v>
      </c>
      <c r="G55" t="n">
        <v>46</v>
      </c>
      <c r="H55" t="n">
        <v>3</v>
      </c>
      <c r="I55" t="n">
        <v>4</v>
      </c>
    </row>
    <row r="56">
      <c r="A56" t="n">
        <v>55</v>
      </c>
      <c r="B56" t="inlineStr">
        <is>
          <t>Reparto</t>
        </is>
      </c>
      <c r="C56" t="inlineStr">
        <is>
          <t>Jefe</t>
        </is>
      </c>
      <c r="D56" t="n">
        <v>4.9</v>
      </c>
      <c r="E56" t="n">
        <v>30</v>
      </c>
      <c r="F56" t="n">
        <v>18400</v>
      </c>
      <c r="G56" t="n">
        <v>93</v>
      </c>
      <c r="H56" t="n">
        <v>4</v>
      </c>
      <c r="I56" t="n">
        <v>5</v>
      </c>
    </row>
    <row r="57">
      <c r="A57" t="n">
        <v>56</v>
      </c>
      <c r="B57" t="inlineStr">
        <is>
          <t>Administración</t>
        </is>
      </c>
      <c r="C57" t="inlineStr">
        <is>
          <t>Operativo</t>
        </is>
      </c>
      <c r="D57" t="n">
        <v>9.1</v>
      </c>
      <c r="E57" t="n">
        <v>35</v>
      </c>
      <c r="F57" t="n">
        <v>8850</v>
      </c>
      <c r="G57" t="n">
        <v>54</v>
      </c>
      <c r="H57" t="n">
        <v>1</v>
      </c>
      <c r="I57" t="n">
        <v>4</v>
      </c>
    </row>
    <row r="58">
      <c r="A58" t="n">
        <v>57</v>
      </c>
      <c r="B58" t="inlineStr">
        <is>
          <t>Bodega</t>
        </is>
      </c>
      <c r="C58" t="inlineStr">
        <is>
          <t>Operativo</t>
        </is>
      </c>
      <c r="D58" t="n">
        <v>2</v>
      </c>
      <c r="E58" t="n">
        <v>34</v>
      </c>
      <c r="F58" t="n">
        <v>7750</v>
      </c>
      <c r="G58" t="n">
        <v>69</v>
      </c>
      <c r="H58" t="n">
        <v>4</v>
      </c>
      <c r="I58" t="n">
        <v>4</v>
      </c>
    </row>
    <row r="59">
      <c r="A59" t="n">
        <v>58</v>
      </c>
      <c r="B59" t="inlineStr">
        <is>
          <t>Bodega</t>
        </is>
      </c>
      <c r="C59" t="inlineStr">
        <is>
          <t>Supervisor</t>
        </is>
      </c>
      <c r="D59" t="n">
        <v>11.6</v>
      </c>
      <c r="E59" t="n">
        <v>40</v>
      </c>
      <c r="F59" t="n">
        <v>16150</v>
      </c>
      <c r="G59" t="n">
        <v>62</v>
      </c>
      <c r="H59" t="n">
        <v>3</v>
      </c>
      <c r="I59" t="n">
        <v>4</v>
      </c>
    </row>
    <row r="60">
      <c r="A60" t="n">
        <v>59</v>
      </c>
      <c r="B60" t="inlineStr">
        <is>
          <t>Bodega</t>
        </is>
      </c>
      <c r="C60" t="inlineStr">
        <is>
          <t>Operativo</t>
        </is>
      </c>
      <c r="D60" t="n">
        <v>5.2</v>
      </c>
      <c r="E60" t="n">
        <v>36</v>
      </c>
      <c r="F60" t="n">
        <v>6800</v>
      </c>
      <c r="G60" t="n">
        <v>55</v>
      </c>
      <c r="H60" t="n">
        <v>6</v>
      </c>
      <c r="I60" t="n">
        <v>4</v>
      </c>
    </row>
    <row r="61">
      <c r="A61" t="n">
        <v>60</v>
      </c>
      <c r="B61" t="inlineStr">
        <is>
          <t>Reparto</t>
        </is>
      </c>
      <c r="C61" t="inlineStr">
        <is>
          <t>Operativo</t>
        </is>
      </c>
      <c r="D61" t="n">
        <v>2.2</v>
      </c>
      <c r="E61" t="n">
        <v>28</v>
      </c>
      <c r="F61" t="n">
        <v>7850</v>
      </c>
      <c r="G61" t="n">
        <v>84</v>
      </c>
      <c r="H61" t="n">
        <v>3</v>
      </c>
      <c r="I61" t="n">
        <v>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30" customWidth="1" min="1" max="1"/>
    <col width="44" customWidth="1" min="2" max="2"/>
    <col width="16" customWidth="1" min="3" max="3"/>
  </cols>
  <sheetData>
    <row r="1">
      <c r="A1" s="2" t="inlineStr">
        <is>
          <t>Medida</t>
        </is>
      </c>
      <c r="B1" s="2" t="inlineStr">
        <is>
          <t>Fórmula (Excel muestra el nombre en tu idioma)</t>
        </is>
      </c>
      <c r="C1" s="2" t="inlineStr">
        <is>
          <t>Resultado</t>
        </is>
      </c>
    </row>
    <row r="2">
      <c r="A2" t="inlineStr">
        <is>
          <t>Media del salario</t>
        </is>
      </c>
      <c r="B2" t="inlineStr">
        <is>
          <t>AVERAGE(Datos!F2:F61)</t>
        </is>
      </c>
      <c r="C2">
        <f>AVERAGE(Datos!F2:F61)</f>
        <v/>
      </c>
    </row>
    <row r="3">
      <c r="A3" t="inlineStr">
        <is>
          <t>Mediana</t>
        </is>
      </c>
      <c r="B3" t="inlineStr">
        <is>
          <t>MEDIAN(Datos!F2:F61)</t>
        </is>
      </c>
      <c r="C3">
        <f>MEDIAN(Datos!F2:F61)</f>
        <v/>
      </c>
    </row>
    <row r="4">
      <c r="A4" t="inlineStr">
        <is>
          <t>Moda de la evaluación (1-5)</t>
        </is>
      </c>
      <c r="B4" t="inlineStr">
        <is>
          <t>MODE.SNGL(Datos!I2:I61)</t>
        </is>
      </c>
      <c r="C4">
        <f>_xlfn.MODE.SNGL(Datos!I2:I61)</f>
        <v/>
      </c>
    </row>
    <row r="5">
      <c r="A5" t="inlineStr">
        <is>
          <t>Q1</t>
        </is>
      </c>
      <c r="B5" t="inlineStr">
        <is>
          <t>QUARTILE.INC(Datos!F2:F61,1)</t>
        </is>
      </c>
      <c r="C5">
        <f>_xlfn.QUARTILE.INC(Datos!F2:F61,1)</f>
        <v/>
      </c>
    </row>
    <row r="6">
      <c r="A6" t="inlineStr">
        <is>
          <t>Q3</t>
        </is>
      </c>
      <c r="B6" t="inlineStr">
        <is>
          <t>QUARTILE.INC(Datos!F2:F61,3)</t>
        </is>
      </c>
      <c r="C6">
        <f>_xlfn.QUARTILE.INC(Datos!F2:F61,3)</f>
        <v/>
      </c>
    </row>
    <row r="7">
      <c r="A7" t="inlineStr">
        <is>
          <t>Percentil 90</t>
        </is>
      </c>
      <c r="B7" t="inlineStr">
        <is>
          <t>PERCENTILE.INC(Datos!F2:F61,0.9)</t>
        </is>
      </c>
      <c r="C7">
        <f>_xlfn.PERCENTILE.INC(Datos!F2:F61,0.9)</f>
        <v/>
      </c>
    </row>
    <row r="8">
      <c r="A8" t="inlineStr">
        <is>
          <t>Rango</t>
        </is>
      </c>
      <c r="B8" t="inlineStr">
        <is>
          <t>MAX(Datos!F2:F61)-MIN(Datos!F2:F61)</t>
        </is>
      </c>
      <c r="C8">
        <f>MAX(Datos!F2:F61)-MIN(Datos!F2:F61)</f>
        <v/>
      </c>
    </row>
    <row r="9">
      <c r="A9" t="inlineStr">
        <is>
          <t>Varianza (muestra)</t>
        </is>
      </c>
      <c r="B9" t="inlineStr">
        <is>
          <t>VAR.S(Datos!F2:F61)</t>
        </is>
      </c>
      <c r="C9">
        <f>_xlfn.VAR.S(Datos!F2:F61)</f>
        <v/>
      </c>
    </row>
    <row r="10">
      <c r="A10" t="inlineStr">
        <is>
          <t>Desviación estándar (muestra)</t>
        </is>
      </c>
      <c r="B10" t="inlineStr">
        <is>
          <t>STDEV.S(Datos!F2:F61)</t>
        </is>
      </c>
      <c r="C10">
        <f>_xlfn.STDEV.S(Datos!F2:F61)</f>
        <v/>
      </c>
    </row>
    <row r="11">
      <c r="A11" t="inlineStr">
        <is>
          <t>Coeficiente de variación</t>
        </is>
      </c>
      <c r="B11" t="inlineStr">
        <is>
          <t>C10/C2</t>
        </is>
      </c>
      <c r="C11">
        <f>C10/C2</f>
        <v/>
      </c>
    </row>
    <row r="12">
      <c r="A12" t="inlineStr">
        <is>
          <t>Asimetría</t>
        </is>
      </c>
      <c r="B12" t="inlineStr">
        <is>
          <t>SKEW(Datos!F2:F61)</t>
        </is>
      </c>
      <c r="C12">
        <f>SKEW(Datos!F2:F61)</f>
        <v/>
      </c>
    </row>
    <row r="13">
      <c r="A13" t="inlineStr">
        <is>
          <t>Curtosis</t>
        </is>
      </c>
      <c r="B13" t="inlineStr">
        <is>
          <t>KURT(Datos!F2:F61)</t>
        </is>
      </c>
      <c r="C13">
        <f>KURT(Datos!F2:F61)</f>
        <v/>
      </c>
    </row>
    <row r="14">
      <c r="A14" t="inlineStr">
        <is>
          <t>r antigüedad-salario</t>
        </is>
      </c>
      <c r="B14" t="inlineStr">
        <is>
          <t>CORREL(Datos!F2:F61,Datos!D2:D61)</t>
        </is>
      </c>
      <c r="C14">
        <f>CORREL(Datos!F2:F61,Datos!D2:D61)</f>
        <v/>
      </c>
    </row>
    <row r="15">
      <c r="A15" t="inlineStr">
        <is>
          <t>Pendiente</t>
        </is>
      </c>
      <c r="B15" t="inlineStr">
        <is>
          <t>SLOPE(Datos!F2:F61,Datos!D2:D61)</t>
        </is>
      </c>
      <c r="C15">
        <f>SLOPE(Datos!F2:F61,Datos!D2:D61)</f>
        <v/>
      </c>
    </row>
    <row r="16">
      <c r="A16" t="inlineStr">
        <is>
          <t>Intercepto</t>
        </is>
      </c>
      <c r="B16" t="inlineStr">
        <is>
          <t>INTERCEPT(Datos!F2:F61,Datos!D2:D61)</t>
        </is>
      </c>
      <c r="C16">
        <f>INTERCEPT(Datos!F2:F61,Datos!D2:D61)</f>
        <v/>
      </c>
    </row>
    <row r="17">
      <c r="A17" t="inlineStr">
        <is>
          <t>r²</t>
        </is>
      </c>
      <c r="B17" t="inlineStr">
        <is>
          <t>RSQ(Datos!F2:F61,Datos!D2:D61)</t>
        </is>
      </c>
      <c r="C17">
        <f>RSQ(Datos!F2:F61,Datos!D2:D61)</f>
        <v/>
      </c>
    </row>
    <row r="18">
      <c r="A18" t="inlineStr">
        <is>
          <t>Pronóstico a 5 años</t>
        </is>
      </c>
      <c r="B18" t="inlineStr">
        <is>
          <t>FORECAST.LINEAR(5,Datos!F2:F61,Datos!D2:D61)</t>
        </is>
      </c>
      <c r="C18">
        <f>_xlfn.FORECAST.LINEAR(5,Datos!F2:F61,Datos!D2:D61)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2026-09-05T01:57:29Z</dcterms:created>
  <dcterms:modified xmlns:dcterms="http://purl.org/dc/terms/" xmlns:xsi="http://www.w3.org/2001/XMLSchema-instance" xsi:type="dcterms:W3CDTF">2026-09-05T01:57:29Z</dcterms:modified>
</cp:coreProperties>
</file>